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JEAN\Amis-de-jean\Sylvain\"/>
    </mc:Choice>
  </mc:AlternateContent>
  <xr:revisionPtr revIDLastSave="0" documentId="13_ncr:1_{83545BC9-3E9E-49B2-BDF2-013609CD97BE}" xr6:coauthVersionLast="43" xr6:coauthVersionMax="43" xr10:uidLastSave="{00000000-0000-0000-0000-000000000000}"/>
  <bookViews>
    <workbookView xWindow="-108" yWindow="-108" windowWidth="19416" windowHeight="10416" xr2:uid="{F098A95B-AB1C-4F87-AA59-F37EC0D97F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 l="1"/>
  <c r="B25" i="1" s="1"/>
  <c r="B34" i="1"/>
  <c r="B35" i="1" s="1"/>
  <c r="B36" i="1" s="1"/>
  <c r="B37" i="1" s="1"/>
  <c r="B38" i="1" s="1"/>
  <c r="B40" i="1" s="1"/>
  <c r="B41" i="1" s="1"/>
  <c r="B31" i="1"/>
  <c r="B3" i="1" s="1"/>
  <c r="B5" i="1" s="1"/>
  <c r="B6" i="1" s="1"/>
  <c r="B9" i="1" s="1"/>
  <c r="B30" i="1"/>
  <c r="B7" i="1" l="1"/>
  <c r="B13" i="1"/>
  <c r="B14" i="1" s="1"/>
  <c r="B15" i="1" s="1"/>
  <c r="B17" i="1" s="1"/>
  <c r="B18" i="1" s="1"/>
</calcChain>
</file>

<file path=xl/sharedStrings.xml><?xml version="1.0" encoding="utf-8"?>
<sst xmlns="http://schemas.openxmlformats.org/spreadsheetml/2006/main" count="64" uniqueCount="43">
  <si>
    <t>km²</t>
  </si>
  <si>
    <t>altitude moyenne</t>
  </si>
  <si>
    <t>hauteur moyenne précipitations</t>
  </si>
  <si>
    <t>volume évaporé total</t>
  </si>
  <si>
    <t>m</t>
  </si>
  <si>
    <t>m3</t>
  </si>
  <si>
    <t>volume précipitation sur surface terrestre</t>
  </si>
  <si>
    <t>masse</t>
  </si>
  <si>
    <t>kg</t>
  </si>
  <si>
    <t>Energie potentielle en kWh</t>
  </si>
  <si>
    <t xml:space="preserve">besoin moyen </t>
  </si>
  <si>
    <t>surface totale de notre planète</t>
  </si>
  <si>
    <t>surface des océans 70%</t>
  </si>
  <si>
    <t>surface terrestre 30%</t>
  </si>
  <si>
    <t>Energie potentielle en joules  mgh</t>
  </si>
  <si>
    <t>joules</t>
  </si>
  <si>
    <t>kWh</t>
  </si>
  <si>
    <t>m²</t>
  </si>
  <si>
    <t>Energie électrique totale</t>
  </si>
  <si>
    <t>NB d'habitant</t>
  </si>
  <si>
    <t xml:space="preserve">Besoin total par habitant </t>
  </si>
  <si>
    <t xml:space="preserve">surface utile % </t>
  </si>
  <si>
    <t>volume totale d'eau disponible annnuellement</t>
  </si>
  <si>
    <t>m3/h</t>
  </si>
  <si>
    <t>débit disponible en m3/h</t>
  </si>
  <si>
    <t>kW</t>
  </si>
  <si>
    <t>energie disponible dans l'année par habitant</t>
  </si>
  <si>
    <r>
      <t xml:space="preserve">puissance disponible par habitant pour </t>
    </r>
    <r>
      <rPr>
        <sz val="11"/>
        <color theme="1"/>
        <rFont val="Calibri"/>
        <family val="2"/>
      </rPr>
      <t>∆T  de 10°C</t>
    </r>
  </si>
  <si>
    <r>
      <t xml:space="preserve">puissance totale disponible pour </t>
    </r>
    <r>
      <rPr>
        <sz val="11"/>
        <color theme="1"/>
        <rFont val="Calibri"/>
        <family val="2"/>
      </rPr>
      <t>∆T  de 5°C</t>
    </r>
  </si>
  <si>
    <t>kWh thermique</t>
  </si>
  <si>
    <t xml:space="preserve">% de la surface terrestre </t>
  </si>
  <si>
    <t>1  Energie soleil</t>
  </si>
  <si>
    <t>2  Energie électromagnétique</t>
  </si>
  <si>
    <t>3  Energie géothermique</t>
  </si>
  <si>
    <t>surface d'un doublet géothermale</t>
  </si>
  <si>
    <t>Débit du doublet</t>
  </si>
  <si>
    <r>
      <t xml:space="preserve"> puissance disponible par doublet pour </t>
    </r>
    <r>
      <rPr>
        <sz val="11"/>
        <color theme="1"/>
        <rFont val="Calibri"/>
        <family val="2"/>
      </rPr>
      <t>∆T  de 60°C (80-20)</t>
    </r>
  </si>
  <si>
    <t>puissance disponible par habitant pour 20000 habitant au km²</t>
  </si>
  <si>
    <t>Energie par habitant</t>
  </si>
  <si>
    <t>Puissance moyenne par habitant</t>
  </si>
  <si>
    <t>énergie électrique moyenne par m² (voltaïque)</t>
  </si>
  <si>
    <t>7  Energie barrages</t>
  </si>
  <si>
    <t>kWh/m²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</si>
</sst>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0" fontId="2" fillId="0" borderId="0" xfId="0" applyFont="1"/>
    <xf numFmtId="2" fontId="0" fillId="0" borderId="0" xfId="0" applyNumberFormat="1"/>
    <xf numFmtId="49" fontId="0" fillId="0" borderId="0" xfId="0" applyNumberFormat="1"/>
    <xf numFmtId="0" fontId="0" fillId="0" borderId="0" xfId="0" applyFont="1"/>
    <xf numFmtId="1" fontId="1" fillId="0" borderId="0" xfId="0" applyNumberFormat="1" applyFont="1"/>
    <xf numFmtId="2" fontId="1" fillId="0" borderId="0" xfId="0" applyNumberFormat="1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F0E43-8CB0-4935-928A-068EA34D2244}">
  <dimension ref="A2:C42"/>
  <sheetViews>
    <sheetView tabSelected="1" topLeftCell="A7" workbookViewId="0">
      <selection activeCell="A26" sqref="A26"/>
    </sheetView>
  </sheetViews>
  <sheetFormatPr defaultRowHeight="14.4" x14ac:dyDescent="0.3"/>
  <cols>
    <col min="1" max="1" width="50.77734375" customWidth="1"/>
    <col min="2" max="2" width="27" customWidth="1"/>
  </cols>
  <sheetData>
    <row r="2" spans="1:3" ht="18" x14ac:dyDescent="0.35">
      <c r="A2" s="2" t="s">
        <v>31</v>
      </c>
    </row>
    <row r="3" spans="1:3" x14ac:dyDescent="0.3">
      <c r="A3" t="s">
        <v>13</v>
      </c>
      <c r="B3" s="8">
        <f>+B31*1000000</f>
        <v>150000000000000</v>
      </c>
      <c r="C3" t="s">
        <v>17</v>
      </c>
    </row>
    <row r="4" spans="1:3" x14ac:dyDescent="0.3">
      <c r="A4" t="s">
        <v>40</v>
      </c>
      <c r="B4">
        <v>100</v>
      </c>
      <c r="C4" t="s">
        <v>42</v>
      </c>
    </row>
    <row r="5" spans="1:3" x14ac:dyDescent="0.3">
      <c r="A5" t="s">
        <v>18</v>
      </c>
      <c r="B5" s="8">
        <f>+B3*B4</f>
        <v>1.5E+16</v>
      </c>
      <c r="C5" t="s">
        <v>16</v>
      </c>
    </row>
    <row r="6" spans="1:3" x14ac:dyDescent="0.3">
      <c r="A6" t="s">
        <v>38</v>
      </c>
      <c r="B6" s="8">
        <f>+B5/B39</f>
        <v>2142857.1428571427</v>
      </c>
      <c r="C6" t="s">
        <v>16</v>
      </c>
    </row>
    <row r="7" spans="1:3" x14ac:dyDescent="0.3">
      <c r="A7" t="s">
        <v>39</v>
      </c>
      <c r="B7" s="6">
        <f>+B6/8760</f>
        <v>244.61839530332679</v>
      </c>
      <c r="C7" t="s">
        <v>25</v>
      </c>
    </row>
    <row r="8" spans="1:3" x14ac:dyDescent="0.3">
      <c r="A8" t="s">
        <v>20</v>
      </c>
      <c r="B8">
        <v>22000</v>
      </c>
      <c r="C8" t="s">
        <v>16</v>
      </c>
    </row>
    <row r="9" spans="1:3" x14ac:dyDescent="0.3">
      <c r="A9" t="s">
        <v>21</v>
      </c>
      <c r="B9" s="1">
        <f>(+B8/B6)*100</f>
        <v>1.0266666666666666</v>
      </c>
      <c r="C9" t="s">
        <v>30</v>
      </c>
    </row>
    <row r="12" spans="1:3" ht="18" x14ac:dyDescent="0.35">
      <c r="A12" s="2" t="s">
        <v>32</v>
      </c>
    </row>
    <row r="13" spans="1:3" x14ac:dyDescent="0.3">
      <c r="A13" t="s">
        <v>22</v>
      </c>
      <c r="B13" s="8">
        <f>+B34*0.3</f>
        <v>105000000000000</v>
      </c>
      <c r="C13" t="s">
        <v>5</v>
      </c>
    </row>
    <row r="14" spans="1:3" x14ac:dyDescent="0.3">
      <c r="A14" t="s">
        <v>24</v>
      </c>
      <c r="B14" s="8">
        <f>+B13/8760</f>
        <v>11986301369.863014</v>
      </c>
      <c r="C14" t="s">
        <v>23</v>
      </c>
    </row>
    <row r="15" spans="1:3" x14ac:dyDescent="0.3">
      <c r="A15" t="s">
        <v>28</v>
      </c>
      <c r="B15" s="8">
        <f>+B14*5*1.16</f>
        <v>69520547945.205475</v>
      </c>
      <c r="C15" t="s">
        <v>25</v>
      </c>
    </row>
    <row r="16" spans="1:3" x14ac:dyDescent="0.3">
      <c r="A16" t="s">
        <v>19</v>
      </c>
      <c r="B16" s="8">
        <v>7000000000</v>
      </c>
    </row>
    <row r="17" spans="1:3" x14ac:dyDescent="0.3">
      <c r="A17" t="s">
        <v>27</v>
      </c>
      <c r="B17" s="6">
        <f>+B15/B16</f>
        <v>9.9315068493150687</v>
      </c>
      <c r="C17" t="s">
        <v>25</v>
      </c>
    </row>
    <row r="18" spans="1:3" x14ac:dyDescent="0.3">
      <c r="A18" t="s">
        <v>26</v>
      </c>
      <c r="B18">
        <f>+B17*8760</f>
        <v>87000</v>
      </c>
      <c r="C18" t="s">
        <v>29</v>
      </c>
    </row>
    <row r="21" spans="1:3" ht="18" x14ac:dyDescent="0.35">
      <c r="A21" s="2" t="s">
        <v>33</v>
      </c>
    </row>
    <row r="22" spans="1:3" x14ac:dyDescent="0.3">
      <c r="A22" s="5" t="s">
        <v>34</v>
      </c>
      <c r="B22">
        <v>2</v>
      </c>
      <c r="C22" t="s">
        <v>0</v>
      </c>
    </row>
    <row r="23" spans="1:3" x14ac:dyDescent="0.3">
      <c r="A23" s="5" t="s">
        <v>35</v>
      </c>
      <c r="B23">
        <v>200</v>
      </c>
      <c r="C23" t="s">
        <v>23</v>
      </c>
    </row>
    <row r="24" spans="1:3" x14ac:dyDescent="0.3">
      <c r="A24" t="s">
        <v>36</v>
      </c>
      <c r="B24" s="1">
        <f>+B23*60*1.16</f>
        <v>13919.999999999998</v>
      </c>
      <c r="C24" t="s">
        <v>25</v>
      </c>
    </row>
    <row r="25" spans="1:3" x14ac:dyDescent="0.3">
      <c r="A25" t="s">
        <v>37</v>
      </c>
      <c r="B25" s="7">
        <f>+B24/(20000*B22)</f>
        <v>0.34799999999999998</v>
      </c>
      <c r="C25" t="s">
        <v>25</v>
      </c>
    </row>
    <row r="27" spans="1:3" x14ac:dyDescent="0.3">
      <c r="B27" s="1"/>
    </row>
    <row r="28" spans="1:3" ht="18" x14ac:dyDescent="0.35">
      <c r="A28" s="2" t="s">
        <v>41</v>
      </c>
    </row>
    <row r="29" spans="1:3" x14ac:dyDescent="0.3">
      <c r="A29" t="s">
        <v>11</v>
      </c>
      <c r="B29" s="8">
        <v>500000000</v>
      </c>
      <c r="C29" t="s">
        <v>0</v>
      </c>
    </row>
    <row r="30" spans="1:3" x14ac:dyDescent="0.3">
      <c r="A30" t="s">
        <v>12</v>
      </c>
      <c r="B30" s="8">
        <f>+B29*0.7</f>
        <v>350000000</v>
      </c>
      <c r="C30" t="s">
        <v>0</v>
      </c>
    </row>
    <row r="31" spans="1:3" x14ac:dyDescent="0.3">
      <c r="A31" t="s">
        <v>13</v>
      </c>
      <c r="B31" s="8">
        <f>+B29*0.3</f>
        <v>150000000</v>
      </c>
      <c r="C31" t="s">
        <v>0</v>
      </c>
    </row>
    <row r="32" spans="1:3" x14ac:dyDescent="0.3">
      <c r="A32" t="s">
        <v>1</v>
      </c>
      <c r="B32" s="1">
        <v>840</v>
      </c>
      <c r="C32" t="s">
        <v>4</v>
      </c>
    </row>
    <row r="33" spans="1:3" x14ac:dyDescent="0.3">
      <c r="A33" s="4" t="s">
        <v>2</v>
      </c>
      <c r="B33" s="3">
        <v>0.7</v>
      </c>
      <c r="C33" t="s">
        <v>4</v>
      </c>
    </row>
    <row r="34" spans="1:3" x14ac:dyDescent="0.3">
      <c r="A34" t="s">
        <v>3</v>
      </c>
      <c r="B34" s="8">
        <f>+B29*1000000*0.7</f>
        <v>350000000000000</v>
      </c>
      <c r="C34" t="s">
        <v>5</v>
      </c>
    </row>
    <row r="35" spans="1:3" x14ac:dyDescent="0.3">
      <c r="A35" t="s">
        <v>6</v>
      </c>
      <c r="B35" s="8">
        <f>+B34*0.3</f>
        <v>105000000000000</v>
      </c>
      <c r="C35" t="s">
        <v>5</v>
      </c>
    </row>
    <row r="36" spans="1:3" x14ac:dyDescent="0.3">
      <c r="A36" t="s">
        <v>7</v>
      </c>
      <c r="B36" s="8">
        <f>+B35*1000</f>
        <v>1.05E+17</v>
      </c>
      <c r="C36" t="s">
        <v>8</v>
      </c>
    </row>
    <row r="37" spans="1:3" x14ac:dyDescent="0.3">
      <c r="A37" t="s">
        <v>14</v>
      </c>
      <c r="B37" s="8">
        <f>+B36*9.81*840</f>
        <v>8.6524199999999993E+20</v>
      </c>
      <c r="C37" t="s">
        <v>15</v>
      </c>
    </row>
    <row r="38" spans="1:3" x14ac:dyDescent="0.3">
      <c r="A38" t="s">
        <v>9</v>
      </c>
      <c r="B38" s="8">
        <f>+B37/3600000</f>
        <v>240344999999999.97</v>
      </c>
      <c r="C38" t="s">
        <v>16</v>
      </c>
    </row>
    <row r="39" spans="1:3" x14ac:dyDescent="0.3">
      <c r="A39" t="s">
        <v>19</v>
      </c>
      <c r="B39" s="8">
        <v>7000000000</v>
      </c>
    </row>
    <row r="40" spans="1:3" x14ac:dyDescent="0.3">
      <c r="A40" t="s">
        <v>38</v>
      </c>
      <c r="B40" s="1">
        <f>+B38/B39</f>
        <v>34334.999999999993</v>
      </c>
      <c r="C40" t="s">
        <v>16</v>
      </c>
    </row>
    <row r="41" spans="1:3" x14ac:dyDescent="0.3">
      <c r="A41" t="s">
        <v>39</v>
      </c>
      <c r="B41" s="6">
        <f>+B40/8760</f>
        <v>3.9195205479452047</v>
      </c>
      <c r="C41" t="s">
        <v>25</v>
      </c>
    </row>
    <row r="42" spans="1:3" x14ac:dyDescent="0.3">
      <c r="A42" t="s">
        <v>10</v>
      </c>
      <c r="B42" s="1">
        <v>22000</v>
      </c>
      <c r="C42" t="s">
        <v>29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GROSSMANN</dc:creator>
  <cp:lastModifiedBy>Jean GROSSMANN</cp:lastModifiedBy>
  <dcterms:created xsi:type="dcterms:W3CDTF">2019-04-18T12:16:59Z</dcterms:created>
  <dcterms:modified xsi:type="dcterms:W3CDTF">2019-04-18T16:22:00Z</dcterms:modified>
</cp:coreProperties>
</file>